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610" windowHeight="9645" activeTab="0"/>
  </bookViews>
  <sheets>
    <sheet name="лист1" sheetId="1" r:id="rId1"/>
  </sheets>
  <definedNames>
    <definedName name="_xlnm.Print_Titles" localSheetId="0">'лист1'!$14:$15</definedName>
    <definedName name="_xlnm.Print_Area" localSheetId="0">'лист1'!$A$1:$F$108</definedName>
  </definedNames>
  <calcPr fullCalcOnLoad="1"/>
</workbook>
</file>

<file path=xl/sharedStrings.xml><?xml version="1.0" encoding="utf-8"?>
<sst xmlns="http://schemas.openxmlformats.org/spreadsheetml/2006/main" count="369" uniqueCount="118">
  <si>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</si>
  <si>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</si>
  <si>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</si>
  <si>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</si>
  <si>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</si>
  <si>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</si>
  <si>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</si>
  <si>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</si>
  <si>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</si>
  <si>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</si>
  <si>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 xml:space="preserve">002 00 00 </t>
  </si>
  <si>
    <t>Центральный аппарат</t>
  </si>
  <si>
    <t xml:space="preserve">002 04 00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</si>
  <si>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</si>
  <si>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</si>
  <si>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</si>
  <si>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</si>
  <si>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</si>
  <si>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</si>
  <si>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</si>
  <si>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</si>
  <si>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</si>
  <si>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</si>
  <si>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</si>
  <si>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</si>
  <si>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</si>
  <si>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</si>
  <si>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</si>
  <si>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</si>
  <si>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</si>
  <si>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</si>
  <si>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</si>
  <si>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</si>
  <si>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</si>
  <si>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</si>
  <si>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</si>
  <si>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КУЛЬТУРА И КИНЕМАТОГРАФИЯ</t>
  </si>
  <si>
    <t>08</t>
  </si>
  <si>
    <t>Культура</t>
  </si>
  <si>
    <t>ФИЗИЧЕСКАЯ КУЛЬТУРА И СПОРТ</t>
  </si>
  <si>
    <t>11</t>
  </si>
  <si>
    <t xml:space="preserve">Физическая культура </t>
  </si>
  <si>
    <t>Центры спортивной подготовки  (сборные команды)</t>
  </si>
  <si>
    <t>482 00 00</t>
  </si>
  <si>
    <t>482 99 00</t>
  </si>
  <si>
    <t>Всего расходов</t>
  </si>
  <si>
    <t>Уплата налога на имущество организаций и земельного налога</t>
  </si>
  <si>
    <t>002 00 00</t>
  </si>
  <si>
    <t>002 95 00</t>
  </si>
  <si>
    <t>500</t>
  </si>
  <si>
    <t>Сумма</t>
  </si>
  <si>
    <t xml:space="preserve">                </t>
  </si>
  <si>
    <t>Программа развития физической культуры и спорта</t>
  </si>
  <si>
    <t xml:space="preserve">Кинематография </t>
  </si>
  <si>
    <t>Резервные фонды</t>
  </si>
  <si>
    <t xml:space="preserve">070 00 00 </t>
  </si>
  <si>
    <t>Резервные фонды местных администраций</t>
  </si>
  <si>
    <t xml:space="preserve">070 05 00 </t>
  </si>
  <si>
    <t>к решению</t>
  </si>
  <si>
    <t xml:space="preserve">Елабужского городского Совета 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</si>
  <si>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</si>
  <si>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</si>
  <si>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</si>
  <si>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</si>
  <si>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</si>
  <si>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</si>
  <si>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Закупка товаров, работ и услуг для государст-венных (муниципальных) нужд</t>
  </si>
  <si>
    <t>Межбюджетные трансферты</t>
  </si>
  <si>
    <t>521 00 00</t>
  </si>
  <si>
    <t>521 06 00</t>
  </si>
  <si>
    <t>Предоставление субсидий бюджетным, авто-номным учреждениям и иным некоммерче-ским организациям</t>
  </si>
  <si>
    <t>600</t>
  </si>
  <si>
    <t>795 10 00</t>
  </si>
  <si>
    <t>Муниципальная программа по благоустройству мест захоронений</t>
  </si>
  <si>
    <t>Муниципальная программа по безопасности дорожного движения</t>
  </si>
  <si>
    <t>795 11 00</t>
  </si>
  <si>
    <t xml:space="preserve">Межбюджетные трансферты </t>
  </si>
  <si>
    <t>Межбюджетные трансферты бюджетам муниципальных районов из бюджетов поселений и межбюджетные трансферты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</si>
  <si>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ОБРАЗОВАНИЕ</t>
  </si>
  <si>
    <t>Профессиональная подготовка, переподготовка и повышение квалификации</t>
  </si>
  <si>
    <t>07</t>
  </si>
  <si>
    <t>522 99 10</t>
  </si>
  <si>
    <t>Программа развития государственной гражданской службы Республики Татарстан и муниципальной службы в Республике Татарстан  на 2014-2016 годы</t>
  </si>
  <si>
    <t>НАЦИОНАЛЬНАЯ ЭКОНОМИКА</t>
  </si>
  <si>
    <t>Другие вопросы в области национальной экономики</t>
  </si>
  <si>
    <t>12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</si>
  <si>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</si>
  <si>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600 04 00</t>
  </si>
  <si>
    <t>Организация и содержание мест захоронения</t>
  </si>
  <si>
    <t>340 03 00</t>
  </si>
  <si>
    <t>Мероприятия по землеустройству и землепользованию</t>
  </si>
  <si>
    <t>Реализация государственных функцийв области национальной экономики</t>
  </si>
  <si>
    <t>340 00 00</t>
  </si>
  <si>
    <t>СОЦИАЛЬНАЯ ПОЛИТИКА</t>
  </si>
  <si>
    <t>Социальное обеспечение населения</t>
  </si>
  <si>
    <t>Социальная помощь</t>
  </si>
  <si>
    <t>Оказание других видов социальной помощи</t>
  </si>
  <si>
    <t>10</t>
  </si>
  <si>
    <t>505 00 00</t>
  </si>
  <si>
    <t>505 85 00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</si>
  <si>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</si>
  <si>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</si>
  <si>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092 00 00</t>
  </si>
  <si>
    <t>092 03 00</t>
  </si>
  <si>
    <t>Социальное обеспечение и иные выплаты населению</t>
  </si>
  <si>
    <t>300</t>
  </si>
  <si>
    <t>Прочие выплаты по обязательствам государства</t>
  </si>
  <si>
    <t>092 03 05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</si>
  <si>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</si>
  <si>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521 03 00</t>
  </si>
  <si>
    <t>Премирование победителей республиканского конкурса на звание «Самый благоустроенный населенный пункт Республики Татарстан»</t>
  </si>
  <si>
    <t>Приложение 4</t>
  </si>
  <si>
    <t>Расходы</t>
  </si>
  <si>
    <t xml:space="preserve"> бюджета муниципального образования город Елабуга </t>
  </si>
  <si>
    <t xml:space="preserve">по разделам, подразделам, целевым статьям </t>
  </si>
  <si>
    <t>и группам видов расходов классификации расходов бюджетов</t>
  </si>
  <si>
    <t xml:space="preserve">за 2014 год </t>
  </si>
  <si>
    <t>от «17 » марта 2015г. № 246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</si>
</sst>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33" borderId="10" xfId="0" applyFont="1" applyFill="1" applyBorder="1" applyAlignment="1">
      <alignment horizontal="distributed"/>
    </xf>
    <xf numFmtId="49" fontId="1" fillId="0" borderId="10" xfId="0" applyNumberFormat="1" applyFont="1" applyFill="1" applyBorder="1" applyAlignment="1">
      <alignment horizontal="distributed"/>
    </xf>
    <xf numFmtId="49" fontId="4" fillId="0" borderId="10" xfId="0" applyNumberFormat="1" applyFont="1" applyFill="1" applyBorder="1" applyAlignment="1">
      <alignment horizontal="distributed"/>
    </xf>
    <xf numFmtId="49" fontId="3" fillId="33" borderId="10" xfId="0" applyNumberFormat="1" applyFont="1" applyFill="1" applyBorder="1" applyAlignment="1">
      <alignment horizontal="distributed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distributed"/>
    </xf>
    <xf numFmtId="187" fontId="4" fillId="0" borderId="14" xfId="0" applyNumberFormat="1" applyFont="1" applyFill="1" applyBorder="1" applyAlignment="1">
      <alignment/>
    </xf>
    <xf numFmtId="187" fontId="1" fillId="0" borderId="14" xfId="0" applyNumberFormat="1" applyFont="1" applyFill="1" applyBorder="1" applyAlignment="1">
      <alignment/>
    </xf>
    <xf numFmtId="0" fontId="1" fillId="0" borderId="11" xfId="0" applyFont="1" applyBorder="1" applyAlignment="1">
      <alignment horizontal="justify" wrapText="1"/>
    </xf>
    <xf numFmtId="187" fontId="1" fillId="34" borderId="14" xfId="0" applyNumberFormat="1" applyFont="1" applyFill="1" applyBorder="1" applyAlignment="1">
      <alignment/>
    </xf>
    <xf numFmtId="187" fontId="3" fillId="0" borderId="14" xfId="0" applyNumberFormat="1" applyFont="1" applyFill="1" applyBorder="1" applyAlignment="1">
      <alignment/>
    </xf>
    <xf numFmtId="187" fontId="3" fillId="33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right"/>
    </xf>
    <xf numFmtId="187" fontId="1" fillId="0" borderId="17" xfId="0" applyNumberFormat="1" applyFont="1" applyFill="1" applyBorder="1" applyAlignment="1">
      <alignment/>
    </xf>
    <xf numFmtId="187" fontId="3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 wrapText="1"/>
    </xf>
    <xf numFmtId="49" fontId="3" fillId="33" borderId="20" xfId="0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 horizontal="right"/>
    </xf>
    <xf numFmtId="0" fontId="3" fillId="33" borderId="20" xfId="0" applyFont="1" applyFill="1" applyBorder="1" applyAlignment="1">
      <alignment/>
    </xf>
    <xf numFmtId="187" fontId="3" fillId="33" borderId="21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112"/>
  <sheetViews>
    <sheetView tabSelected="1" view="pageBreakPreview" zoomScale="80" zoomScaleNormal="90" zoomScaleSheetLayoutView="80" workbookViewId="0" topLeftCell="A1">
      <selection activeCell="H7" sqref="H7"/>
    </sheetView>
  </sheetViews>
  <sheetFormatPr defaultColWidth="9.140625" defaultRowHeight="12.75"/>
  <cols>
    <col min="1" max="1" width="45.7109375" style="2" customWidth="1"/>
    <col min="2" max="2" width="9.140625" style="2" customWidth="1"/>
    <col min="3" max="3" width="9.00390625" style="2" bestFit="1" customWidth="1"/>
    <col min="4" max="4" width="10.57421875" style="2" customWidth="1"/>
    <col min="5" max="5" width="7.57421875" style="2" customWidth="1"/>
    <col min="6" max="6" width="16.7109375" style="2" customWidth="1"/>
    <col min="7" max="16384" width="9.140625" style="2" customWidth="1"/>
  </cols>
  <sheetData>
    <row r="1" spans="1:4" s="14" customFormat="1" ht="14.25" customHeight="1">
      <c r="A1" s="13"/>
      <c r="C1" s="15"/>
      <c r="D1" s="14" t="s">
        <v>111</v>
      </c>
    </row>
    <row r="2" spans="1:4" s="14" customFormat="1" ht="13.5" customHeight="1">
      <c r="A2" s="13"/>
      <c r="C2" s="15"/>
      <c r="D2" s="14" t="s">
        <v>58</v>
      </c>
    </row>
    <row r="3" spans="1:4" s="14" customFormat="1" ht="15.75" customHeight="1">
      <c r="A3" s="13"/>
      <c r="C3" s="15"/>
      <c r="D3" s="14" t="s">
        <v>59</v>
      </c>
    </row>
    <row r="4" spans="1:4" s="14" customFormat="1" ht="15" customHeight="1">
      <c r="A4" s="13"/>
      <c r="C4" s="15"/>
      <c r="D4" s="14" t="s">
        <v>117</v>
      </c>
    </row>
    <row r="5" spans="1:3" ht="15.75">
      <c r="A5" s="16"/>
      <c r="B5" s="16"/>
      <c r="C5" s="17" t="s">
        <v>51</v>
      </c>
    </row>
    <row r="6" spans="1:5" s="14" customFormat="1" ht="15.75" customHeight="1">
      <c r="A6" s="15"/>
      <c r="B6" s="15"/>
      <c r="C6" s="15"/>
      <c r="E6" s="15"/>
    </row>
    <row r="7" spans="1:6" ht="18.75">
      <c r="A7" s="56" t="s">
        <v>112</v>
      </c>
      <c r="B7" s="56"/>
      <c r="C7" s="56"/>
      <c r="D7" s="56"/>
      <c r="E7" s="56"/>
      <c r="F7" s="56"/>
    </row>
    <row r="8" spans="1:6" ht="18.75">
      <c r="A8" s="56" t="s">
        <v>113</v>
      </c>
      <c r="B8" s="56"/>
      <c r="C8" s="56"/>
      <c r="D8" s="56"/>
      <c r="E8" s="56"/>
      <c r="F8" s="56"/>
    </row>
    <row r="9" spans="1:6" ht="18.75">
      <c r="A9" s="56" t="s">
        <v>114</v>
      </c>
      <c r="B9" s="56"/>
      <c r="C9" s="56"/>
      <c r="D9" s="56"/>
      <c r="E9" s="56"/>
      <c r="F9" s="56"/>
    </row>
    <row r="10" spans="1:6" ht="18.75">
      <c r="A10" s="56" t="s">
        <v>115</v>
      </c>
      <c r="B10" s="56"/>
      <c r="C10" s="56"/>
      <c r="D10" s="56"/>
      <c r="E10" s="56"/>
      <c r="F10" s="56"/>
    </row>
    <row r="11" spans="1:6" ht="18.75">
      <c r="A11" s="56" t="s">
        <v>116</v>
      </c>
      <c r="B11" s="56"/>
      <c r="C11" s="56"/>
      <c r="D11" s="56"/>
      <c r="E11" s="56"/>
      <c r="F11" s="56"/>
    </row>
    <row r="12" spans="1:6" ht="15.75">
      <c r="A12" s="55"/>
      <c r="B12" s="55"/>
      <c r="C12" s="55"/>
      <c r="D12" s="55"/>
      <c r="E12" s="55"/>
      <c r="F12" s="55"/>
    </row>
    <row r="13" spans="1:6" ht="16.5" thickBot="1">
      <c r="A13" s="59"/>
      <c r="B13" s="59"/>
      <c r="C13" s="59"/>
      <c r="D13" s="59"/>
      <c r="E13" s="59"/>
      <c r="F13" s="17" t="s">
        <v>0</v>
      </c>
    </row>
    <row r="14" spans="1:6" ht="15.75">
      <c r="A14" s="60" t="s">
        <v>1</v>
      </c>
      <c r="B14" s="62" t="s">
        <v>2</v>
      </c>
      <c r="C14" s="62" t="s">
        <v>3</v>
      </c>
      <c r="D14" s="62" t="s">
        <v>4</v>
      </c>
      <c r="E14" s="62" t="s">
        <v>5</v>
      </c>
      <c r="F14" s="57" t="s">
        <v>50</v>
      </c>
    </row>
    <row r="15" spans="1:6" ht="16.5" thickBot="1">
      <c r="A15" s="61"/>
      <c r="B15" s="63"/>
      <c r="C15" s="63"/>
      <c r="D15" s="63"/>
      <c r="E15" s="63"/>
      <c r="F15" s="58"/>
    </row>
    <row r="16" spans="1:6" s="4" customFormat="1" ht="24" customHeight="1">
      <c r="A16" s="49" t="s">
        <v>6</v>
      </c>
      <c r="B16" s="50" t="s">
        <v>7</v>
      </c>
      <c r="C16" s="50"/>
      <c r="D16" s="51"/>
      <c r="E16" s="52"/>
      <c r="F16" s="53">
        <f>F17+F22+F28+F32</f>
        <v>5364.102</v>
      </c>
    </row>
    <row r="17" spans="1:6" s="7" customFormat="1" ht="78.75">
      <c r="A17" s="20" t="s">
        <v>60</v>
      </c>
      <c r="B17" s="5" t="s">
        <v>7</v>
      </c>
      <c r="C17" s="5" t="s">
        <v>8</v>
      </c>
      <c r="D17" s="27"/>
      <c r="E17" s="6"/>
      <c r="F17" s="39">
        <f>F19</f>
        <v>457.70199999999994</v>
      </c>
    </row>
    <row r="18" spans="1:6" s="11" customFormat="1" ht="31.5">
      <c r="A18" s="21" t="s">
        <v>9</v>
      </c>
      <c r="B18" s="8" t="s">
        <v>7</v>
      </c>
      <c r="C18" s="8" t="s">
        <v>8</v>
      </c>
      <c r="D18" s="28" t="s">
        <v>10</v>
      </c>
      <c r="E18" s="10"/>
      <c r="F18" s="40">
        <f>F19</f>
        <v>457.70199999999994</v>
      </c>
    </row>
    <row r="19" spans="1:6" ht="15.75">
      <c r="A19" s="22" t="s">
        <v>11</v>
      </c>
      <c r="B19" s="8" t="s">
        <v>7</v>
      </c>
      <c r="C19" s="8" t="s">
        <v>8</v>
      </c>
      <c r="D19" s="28" t="s">
        <v>12</v>
      </c>
      <c r="E19" s="12"/>
      <c r="F19" s="40">
        <f>F20+F21</f>
        <v>457.70199999999994</v>
      </c>
    </row>
    <row r="20" spans="1:6" ht="94.5" hidden="1">
      <c r="A20" s="22" t="s">
        <v>61</v>
      </c>
      <c r="B20" s="8" t="s">
        <v>7</v>
      </c>
      <c r="C20" s="8" t="s">
        <v>8</v>
      </c>
      <c r="D20" s="28" t="s">
        <v>12</v>
      </c>
      <c r="E20" s="12">
        <v>100</v>
      </c>
      <c r="F20" s="40">
        <f>554.4-61.098-40.8-117.4-335.1</f>
        <v>0.0019999999999527063</v>
      </c>
    </row>
    <row r="21" spans="1:6" ht="31.5">
      <c r="A21" s="41" t="s">
        <v>62</v>
      </c>
      <c r="B21" s="8" t="s">
        <v>7</v>
      </c>
      <c r="C21" s="8" t="s">
        <v>8</v>
      </c>
      <c r="D21" s="28" t="s">
        <v>12</v>
      </c>
      <c r="E21" s="12">
        <v>200</v>
      </c>
      <c r="F21" s="40">
        <v>457.7</v>
      </c>
    </row>
    <row r="22" spans="1:6" s="7" customFormat="1" ht="78" customHeight="1">
      <c r="A22" s="20" t="s">
        <v>13</v>
      </c>
      <c r="B22" s="5" t="s">
        <v>7</v>
      </c>
      <c r="C22" s="5" t="s">
        <v>14</v>
      </c>
      <c r="D22" s="27"/>
      <c r="E22" s="6"/>
      <c r="F22" s="39">
        <f>F23</f>
        <v>4695.099999999999</v>
      </c>
    </row>
    <row r="23" spans="1:6" s="11" customFormat="1" ht="31.5">
      <c r="A23" s="21" t="s">
        <v>9</v>
      </c>
      <c r="B23" s="8" t="s">
        <v>7</v>
      </c>
      <c r="C23" s="8" t="s">
        <v>14</v>
      </c>
      <c r="D23" s="28" t="s">
        <v>10</v>
      </c>
      <c r="E23" s="10"/>
      <c r="F23" s="40">
        <f>F24</f>
        <v>4695.099999999999</v>
      </c>
    </row>
    <row r="24" spans="1:6" ht="15.75">
      <c r="A24" s="22" t="s">
        <v>11</v>
      </c>
      <c r="B24" s="8" t="s">
        <v>7</v>
      </c>
      <c r="C24" s="8" t="s">
        <v>14</v>
      </c>
      <c r="D24" s="28" t="s">
        <v>12</v>
      </c>
      <c r="E24" s="12"/>
      <c r="F24" s="40">
        <f>F25+F26+F27</f>
        <v>4695.099999999999</v>
      </c>
    </row>
    <row r="25" spans="1:6" ht="94.5">
      <c r="A25" s="22" t="s">
        <v>61</v>
      </c>
      <c r="B25" s="8" t="s">
        <v>7</v>
      </c>
      <c r="C25" s="8" t="s">
        <v>14</v>
      </c>
      <c r="D25" s="28" t="s">
        <v>12</v>
      </c>
      <c r="E25" s="12">
        <v>100</v>
      </c>
      <c r="F25" s="40">
        <v>3036.2</v>
      </c>
    </row>
    <row r="26" spans="1:6" ht="31.5">
      <c r="A26" s="41" t="s">
        <v>62</v>
      </c>
      <c r="B26" s="8" t="s">
        <v>7</v>
      </c>
      <c r="C26" s="8" t="s">
        <v>14</v>
      </c>
      <c r="D26" s="28" t="s">
        <v>12</v>
      </c>
      <c r="E26" s="12">
        <v>200</v>
      </c>
      <c r="F26" s="42">
        <v>1652.1</v>
      </c>
    </row>
    <row r="27" spans="1:6" ht="15.75">
      <c r="A27" s="22" t="s">
        <v>64</v>
      </c>
      <c r="B27" s="8" t="s">
        <v>7</v>
      </c>
      <c r="C27" s="8" t="s">
        <v>14</v>
      </c>
      <c r="D27" s="28" t="s">
        <v>12</v>
      </c>
      <c r="E27" s="12">
        <v>800</v>
      </c>
      <c r="F27" s="42">
        <v>6.8</v>
      </c>
    </row>
    <row r="28" spans="1:6" s="7" customFormat="1" ht="15.75" hidden="1">
      <c r="A28" s="20" t="s">
        <v>54</v>
      </c>
      <c r="B28" s="5" t="s">
        <v>7</v>
      </c>
      <c r="C28" s="5" t="s">
        <v>40</v>
      </c>
      <c r="D28" s="27"/>
      <c r="E28" s="6"/>
      <c r="F28" s="39">
        <f>F29</f>
        <v>0</v>
      </c>
    </row>
    <row r="29" spans="1:6" s="11" customFormat="1" ht="15.75" hidden="1">
      <c r="A29" s="21" t="s">
        <v>54</v>
      </c>
      <c r="B29" s="8" t="s">
        <v>7</v>
      </c>
      <c r="C29" s="8" t="s">
        <v>40</v>
      </c>
      <c r="D29" s="28" t="s">
        <v>55</v>
      </c>
      <c r="E29" s="10"/>
      <c r="F29" s="40">
        <f>F30</f>
        <v>0</v>
      </c>
    </row>
    <row r="30" spans="1:6" ht="15.75" hidden="1">
      <c r="A30" s="22" t="s">
        <v>56</v>
      </c>
      <c r="B30" s="8" t="s">
        <v>7</v>
      </c>
      <c r="C30" s="8" t="s">
        <v>40</v>
      </c>
      <c r="D30" s="28" t="s">
        <v>57</v>
      </c>
      <c r="E30" s="12"/>
      <c r="F30" s="40">
        <f>F31</f>
        <v>0</v>
      </c>
    </row>
    <row r="31" spans="1:6" ht="15.75" hidden="1">
      <c r="A31" s="22" t="s">
        <v>64</v>
      </c>
      <c r="B31" s="8" t="s">
        <v>7</v>
      </c>
      <c r="C31" s="8" t="s">
        <v>40</v>
      </c>
      <c r="D31" s="28" t="s">
        <v>57</v>
      </c>
      <c r="E31" s="8" t="s">
        <v>63</v>
      </c>
      <c r="F31" s="40"/>
    </row>
    <row r="32" spans="1:6" ht="15.75">
      <c r="A32" s="20" t="s">
        <v>15</v>
      </c>
      <c r="B32" s="5" t="s">
        <v>7</v>
      </c>
      <c r="C32" s="5" t="s">
        <v>16</v>
      </c>
      <c r="D32" s="27"/>
      <c r="E32" s="6"/>
      <c r="F32" s="43">
        <f>F35+F40+F43+F38</f>
        <v>211.3</v>
      </c>
    </row>
    <row r="33" spans="1:6" ht="31.5">
      <c r="A33" s="21" t="s">
        <v>9</v>
      </c>
      <c r="B33" s="8" t="s">
        <v>7</v>
      </c>
      <c r="C33" s="8">
        <v>13</v>
      </c>
      <c r="D33" s="28" t="s">
        <v>47</v>
      </c>
      <c r="E33" s="1"/>
      <c r="F33" s="40">
        <f>F34</f>
        <v>32.7</v>
      </c>
    </row>
    <row r="34" spans="1:6" ht="31.5">
      <c r="A34" s="22" t="s">
        <v>46</v>
      </c>
      <c r="B34" s="8" t="s">
        <v>7</v>
      </c>
      <c r="C34" s="8">
        <v>13</v>
      </c>
      <c r="D34" s="28" t="s">
        <v>48</v>
      </c>
      <c r="E34" s="1"/>
      <c r="F34" s="40">
        <f>F35</f>
        <v>32.7</v>
      </c>
    </row>
    <row r="35" spans="1:6" ht="15.75">
      <c r="A35" s="22" t="s">
        <v>64</v>
      </c>
      <c r="B35" s="8" t="s">
        <v>7</v>
      </c>
      <c r="C35" s="8">
        <v>13</v>
      </c>
      <c r="D35" s="28" t="s">
        <v>48</v>
      </c>
      <c r="E35" s="9">
        <v>800</v>
      </c>
      <c r="F35" s="40">
        <v>32.7</v>
      </c>
    </row>
    <row r="36" spans="1:6" ht="47.25">
      <c r="A36" s="22" t="s">
        <v>100</v>
      </c>
      <c r="B36" s="8" t="s">
        <v>7</v>
      </c>
      <c r="C36" s="8">
        <v>13</v>
      </c>
      <c r="D36" s="28" t="s">
        <v>102</v>
      </c>
      <c r="E36" s="9"/>
      <c r="F36" s="40">
        <f>F37</f>
        <v>75</v>
      </c>
    </row>
    <row r="37" spans="1:6" ht="19.5" customHeight="1">
      <c r="A37" s="22" t="s">
        <v>101</v>
      </c>
      <c r="B37" s="8" t="s">
        <v>7</v>
      </c>
      <c r="C37" s="8">
        <v>13</v>
      </c>
      <c r="D37" s="28" t="s">
        <v>103</v>
      </c>
      <c r="E37" s="9"/>
      <c r="F37" s="40">
        <f>F38</f>
        <v>75</v>
      </c>
    </row>
    <row r="38" spans="1:6" ht="31.5">
      <c r="A38" s="22" t="s">
        <v>62</v>
      </c>
      <c r="B38" s="8" t="s">
        <v>7</v>
      </c>
      <c r="C38" s="8">
        <v>13</v>
      </c>
      <c r="D38" s="28" t="s">
        <v>103</v>
      </c>
      <c r="E38" s="9">
        <v>200</v>
      </c>
      <c r="F38" s="40">
        <v>75</v>
      </c>
    </row>
    <row r="39" spans="1:6" ht="31.5">
      <c r="A39" s="22" t="s">
        <v>106</v>
      </c>
      <c r="B39" s="8" t="s">
        <v>7</v>
      </c>
      <c r="C39" s="8">
        <v>13</v>
      </c>
      <c r="D39" s="28" t="s">
        <v>107</v>
      </c>
      <c r="E39" s="9"/>
      <c r="F39" s="40">
        <f>F40</f>
        <v>84.6</v>
      </c>
    </row>
    <row r="40" spans="1:6" ht="15.75">
      <c r="A40" s="22" t="s">
        <v>64</v>
      </c>
      <c r="B40" s="8" t="s">
        <v>7</v>
      </c>
      <c r="C40" s="8">
        <v>13</v>
      </c>
      <c r="D40" s="28" t="s">
        <v>107</v>
      </c>
      <c r="E40" s="9">
        <v>800</v>
      </c>
      <c r="F40" s="40">
        <v>84.6</v>
      </c>
    </row>
    <row r="41" spans="1:6" ht="15.75">
      <c r="A41" s="22" t="s">
        <v>76</v>
      </c>
      <c r="B41" s="8" t="s">
        <v>7</v>
      </c>
      <c r="C41" s="8" t="s">
        <v>16</v>
      </c>
      <c r="D41" s="28" t="s">
        <v>68</v>
      </c>
      <c r="E41" s="1"/>
      <c r="F41" s="40">
        <f>F42</f>
        <v>19</v>
      </c>
    </row>
    <row r="42" spans="1:6" ht="126">
      <c r="A42" s="22" t="s">
        <v>77</v>
      </c>
      <c r="B42" s="8" t="s">
        <v>7</v>
      </c>
      <c r="C42" s="8" t="s">
        <v>16</v>
      </c>
      <c r="D42" s="28" t="s">
        <v>69</v>
      </c>
      <c r="E42" s="1"/>
      <c r="F42" s="40">
        <f>F43</f>
        <v>19</v>
      </c>
    </row>
    <row r="43" spans="1:6" ht="15.75">
      <c r="A43" s="22" t="s">
        <v>67</v>
      </c>
      <c r="B43" s="8" t="s">
        <v>7</v>
      </c>
      <c r="C43" s="8" t="s">
        <v>16</v>
      </c>
      <c r="D43" s="28" t="s">
        <v>69</v>
      </c>
      <c r="E43" s="36">
        <v>500</v>
      </c>
      <c r="F43" s="40">
        <v>19</v>
      </c>
    </row>
    <row r="44" spans="1:6" ht="15.75">
      <c r="A44" s="26" t="s">
        <v>83</v>
      </c>
      <c r="B44" s="18" t="s">
        <v>14</v>
      </c>
      <c r="C44" s="18"/>
      <c r="D44" s="30"/>
      <c r="E44" s="19"/>
      <c r="F44" s="44">
        <f aca="true" t="shared" si="0" ref="F44:F50">F45</f>
        <v>2332.8</v>
      </c>
    </row>
    <row r="45" spans="1:6" ht="31.5">
      <c r="A45" s="23" t="s">
        <v>84</v>
      </c>
      <c r="B45" s="5" t="s">
        <v>14</v>
      </c>
      <c r="C45" s="5" t="s">
        <v>85</v>
      </c>
      <c r="D45" s="28"/>
      <c r="E45" s="36"/>
      <c r="F45" s="39">
        <f>F49+F46</f>
        <v>2332.8</v>
      </c>
    </row>
    <row r="46" spans="1:6" ht="31.5">
      <c r="A46" s="24" t="s">
        <v>91</v>
      </c>
      <c r="B46" s="8" t="s">
        <v>14</v>
      </c>
      <c r="C46" s="8" t="s">
        <v>85</v>
      </c>
      <c r="D46" s="28" t="s">
        <v>92</v>
      </c>
      <c r="E46" s="36"/>
      <c r="F46" s="40">
        <f t="shared" si="0"/>
        <v>83.8</v>
      </c>
    </row>
    <row r="47" spans="1:6" ht="31.5">
      <c r="A47" s="24" t="s">
        <v>90</v>
      </c>
      <c r="B47" s="8" t="s">
        <v>14</v>
      </c>
      <c r="C47" s="8" t="s">
        <v>85</v>
      </c>
      <c r="D47" s="28" t="s">
        <v>89</v>
      </c>
      <c r="E47" s="36"/>
      <c r="F47" s="40">
        <f t="shared" si="0"/>
        <v>83.8</v>
      </c>
    </row>
    <row r="48" spans="1:6" ht="31.5">
      <c r="A48" s="22" t="s">
        <v>66</v>
      </c>
      <c r="B48" s="8" t="s">
        <v>14</v>
      </c>
      <c r="C48" s="8" t="s">
        <v>85</v>
      </c>
      <c r="D48" s="28" t="s">
        <v>89</v>
      </c>
      <c r="E48" s="36">
        <v>200</v>
      </c>
      <c r="F48" s="40">
        <v>83.8</v>
      </c>
    </row>
    <row r="49" spans="1:6" ht="15.75">
      <c r="A49" s="22" t="s">
        <v>67</v>
      </c>
      <c r="B49" s="8" t="s">
        <v>14</v>
      </c>
      <c r="C49" s="8" t="s">
        <v>85</v>
      </c>
      <c r="D49" s="28" t="s">
        <v>68</v>
      </c>
      <c r="E49" s="8"/>
      <c r="F49" s="40">
        <f t="shared" si="0"/>
        <v>2249</v>
      </c>
    </row>
    <row r="50" spans="1:6" ht="126">
      <c r="A50" s="22" t="s">
        <v>86</v>
      </c>
      <c r="B50" s="8" t="s">
        <v>14</v>
      </c>
      <c r="C50" s="8" t="s">
        <v>85</v>
      </c>
      <c r="D50" s="28" t="s">
        <v>69</v>
      </c>
      <c r="E50" s="8"/>
      <c r="F50" s="40">
        <f t="shared" si="0"/>
        <v>2249</v>
      </c>
    </row>
    <row r="51" spans="1:6" ht="15.75">
      <c r="A51" s="22" t="s">
        <v>67</v>
      </c>
      <c r="B51" s="8" t="s">
        <v>14</v>
      </c>
      <c r="C51" s="8" t="s">
        <v>85</v>
      </c>
      <c r="D51" s="28" t="s">
        <v>69</v>
      </c>
      <c r="E51" s="8" t="s">
        <v>49</v>
      </c>
      <c r="F51" s="40">
        <v>2249</v>
      </c>
    </row>
    <row r="52" spans="1:6" s="4" customFormat="1" ht="31.5">
      <c r="A52" s="26" t="s">
        <v>17</v>
      </c>
      <c r="B52" s="18" t="s">
        <v>18</v>
      </c>
      <c r="C52" s="18"/>
      <c r="D52" s="30"/>
      <c r="E52" s="19"/>
      <c r="F52" s="44">
        <f>F53+F57+F61</f>
        <v>125998.329</v>
      </c>
    </row>
    <row r="53" spans="1:6" s="4" customFormat="1" ht="15.75">
      <c r="A53" s="23" t="s">
        <v>19</v>
      </c>
      <c r="B53" s="5" t="s">
        <v>18</v>
      </c>
      <c r="C53" s="5" t="s">
        <v>7</v>
      </c>
      <c r="D53" s="29"/>
      <c r="E53" s="9"/>
      <c r="F53" s="39">
        <f>F54</f>
        <v>32120</v>
      </c>
    </row>
    <row r="54" spans="1:6" s="4" customFormat="1" ht="15.75">
      <c r="A54" s="22" t="s">
        <v>67</v>
      </c>
      <c r="B54" s="8" t="s">
        <v>18</v>
      </c>
      <c r="C54" s="8" t="s">
        <v>7</v>
      </c>
      <c r="D54" s="28" t="s">
        <v>68</v>
      </c>
      <c r="E54" s="8"/>
      <c r="F54" s="40">
        <f>F55</f>
        <v>32120</v>
      </c>
    </row>
    <row r="55" spans="1:6" s="4" customFormat="1" ht="126">
      <c r="A55" s="22" t="s">
        <v>86</v>
      </c>
      <c r="B55" s="8" t="s">
        <v>18</v>
      </c>
      <c r="C55" s="8" t="s">
        <v>7</v>
      </c>
      <c r="D55" s="28" t="s">
        <v>69</v>
      </c>
      <c r="E55" s="8"/>
      <c r="F55" s="40">
        <f>F56</f>
        <v>32120</v>
      </c>
    </row>
    <row r="56" spans="1:6" s="4" customFormat="1" ht="15.75">
      <c r="A56" s="22" t="s">
        <v>67</v>
      </c>
      <c r="B56" s="8" t="s">
        <v>18</v>
      </c>
      <c r="C56" s="8" t="s">
        <v>7</v>
      </c>
      <c r="D56" s="28" t="s">
        <v>69</v>
      </c>
      <c r="E56" s="8" t="s">
        <v>49</v>
      </c>
      <c r="F56" s="40">
        <f>31537+583</f>
        <v>32120</v>
      </c>
    </row>
    <row r="57" spans="1:6" s="4" customFormat="1" ht="15.75">
      <c r="A57" s="23" t="s">
        <v>20</v>
      </c>
      <c r="B57" s="5" t="s">
        <v>18</v>
      </c>
      <c r="C57" s="5" t="s">
        <v>21</v>
      </c>
      <c r="D57" s="29"/>
      <c r="E57" s="3"/>
      <c r="F57" s="39">
        <f>F59</f>
        <v>20</v>
      </c>
    </row>
    <row r="58" spans="1:6" s="4" customFormat="1" ht="15.75">
      <c r="A58" s="24" t="s">
        <v>22</v>
      </c>
      <c r="B58" s="8" t="s">
        <v>18</v>
      </c>
      <c r="C58" s="8" t="s">
        <v>21</v>
      </c>
      <c r="D58" s="28" t="s">
        <v>23</v>
      </c>
      <c r="E58" s="12"/>
      <c r="F58" s="40">
        <f>F59</f>
        <v>20</v>
      </c>
    </row>
    <row r="59" spans="1:6" s="4" customFormat="1" ht="31.5">
      <c r="A59" s="22" t="s">
        <v>24</v>
      </c>
      <c r="B59" s="8" t="s">
        <v>18</v>
      </c>
      <c r="C59" s="8" t="s">
        <v>21</v>
      </c>
      <c r="D59" s="28" t="s">
        <v>25</v>
      </c>
      <c r="E59" s="12"/>
      <c r="F59" s="40">
        <f>F60</f>
        <v>20</v>
      </c>
    </row>
    <row r="60" spans="1:6" s="4" customFormat="1" ht="31.5">
      <c r="A60" s="22" t="s">
        <v>66</v>
      </c>
      <c r="B60" s="8" t="s">
        <v>18</v>
      </c>
      <c r="C60" s="8" t="s">
        <v>21</v>
      </c>
      <c r="D60" s="28" t="s">
        <v>25</v>
      </c>
      <c r="E60" s="8" t="s">
        <v>65</v>
      </c>
      <c r="F60" s="40">
        <v>20</v>
      </c>
    </row>
    <row r="61" spans="1:6" s="7" customFormat="1" ht="15.75">
      <c r="A61" s="23" t="s">
        <v>26</v>
      </c>
      <c r="B61" s="5" t="s">
        <v>18</v>
      </c>
      <c r="C61" s="5" t="s">
        <v>8</v>
      </c>
      <c r="D61" s="27"/>
      <c r="E61" s="6"/>
      <c r="F61" s="39">
        <f>F67+F78+F80+F64+F62</f>
        <v>93858.329</v>
      </c>
    </row>
    <row r="62" spans="1:6" s="7" customFormat="1" ht="51" customHeight="1">
      <c r="A62" s="22" t="s">
        <v>110</v>
      </c>
      <c r="B62" s="8" t="s">
        <v>18</v>
      </c>
      <c r="C62" s="8" t="s">
        <v>8</v>
      </c>
      <c r="D62" s="28" t="s">
        <v>109</v>
      </c>
      <c r="E62" s="6"/>
      <c r="F62" s="40">
        <f>F63</f>
        <v>646.429</v>
      </c>
    </row>
    <row r="63" spans="1:6" s="7" customFormat="1" ht="31.5">
      <c r="A63" s="22" t="s">
        <v>66</v>
      </c>
      <c r="B63" s="8" t="s">
        <v>18</v>
      </c>
      <c r="C63" s="8" t="s">
        <v>8</v>
      </c>
      <c r="D63" s="28" t="s">
        <v>109</v>
      </c>
      <c r="E63" s="8">
        <v>200</v>
      </c>
      <c r="F63" s="40">
        <v>646.429</v>
      </c>
    </row>
    <row r="64" spans="1:6" ht="15.75">
      <c r="A64" s="22" t="s">
        <v>67</v>
      </c>
      <c r="B64" s="8" t="s">
        <v>18</v>
      </c>
      <c r="C64" s="8" t="s">
        <v>8</v>
      </c>
      <c r="D64" s="28" t="s">
        <v>68</v>
      </c>
      <c r="E64" s="8"/>
      <c r="F64" s="40">
        <f>F65</f>
        <v>11900</v>
      </c>
    </row>
    <row r="65" spans="1:6" ht="126">
      <c r="A65" s="22" t="s">
        <v>86</v>
      </c>
      <c r="B65" s="8" t="s">
        <v>18</v>
      </c>
      <c r="C65" s="8" t="s">
        <v>8</v>
      </c>
      <c r="D65" s="28" t="s">
        <v>69</v>
      </c>
      <c r="E65" s="8"/>
      <c r="F65" s="40">
        <f>F66</f>
        <v>11900</v>
      </c>
    </row>
    <row r="66" spans="1:6" ht="15.75">
      <c r="A66" s="22" t="s">
        <v>67</v>
      </c>
      <c r="B66" s="8" t="s">
        <v>18</v>
      </c>
      <c r="C66" s="8" t="s">
        <v>8</v>
      </c>
      <c r="D66" s="28" t="s">
        <v>69</v>
      </c>
      <c r="E66" s="8" t="s">
        <v>49</v>
      </c>
      <c r="F66" s="40">
        <f>9200+2000+700</f>
        <v>11900</v>
      </c>
    </row>
    <row r="67" spans="1:6" ht="15.75">
      <c r="A67" s="22" t="s">
        <v>26</v>
      </c>
      <c r="B67" s="8" t="s">
        <v>18</v>
      </c>
      <c r="C67" s="8" t="s">
        <v>8</v>
      </c>
      <c r="D67" s="28" t="s">
        <v>27</v>
      </c>
      <c r="E67" s="12"/>
      <c r="F67" s="40">
        <f>F68+F70+F72+F76+F74</f>
        <v>76513.4</v>
      </c>
    </row>
    <row r="68" spans="1:6" ht="15.75">
      <c r="A68" s="22" t="s">
        <v>28</v>
      </c>
      <c r="B68" s="8" t="s">
        <v>18</v>
      </c>
      <c r="C68" s="8" t="s">
        <v>8</v>
      </c>
      <c r="D68" s="28" t="s">
        <v>29</v>
      </c>
      <c r="E68" s="12"/>
      <c r="F68" s="40">
        <f>F69</f>
        <v>19419.7</v>
      </c>
    </row>
    <row r="69" spans="1:6" ht="31.5">
      <c r="A69" s="22" t="s">
        <v>66</v>
      </c>
      <c r="B69" s="8" t="s">
        <v>18</v>
      </c>
      <c r="C69" s="8" t="s">
        <v>8</v>
      </c>
      <c r="D69" s="28" t="s">
        <v>29</v>
      </c>
      <c r="E69" s="8" t="s">
        <v>65</v>
      </c>
      <c r="F69" s="40">
        <v>19419.7</v>
      </c>
    </row>
    <row r="70" spans="1:6" ht="64.5" customHeight="1">
      <c r="A70" s="22" t="s">
        <v>30</v>
      </c>
      <c r="B70" s="8" t="s">
        <v>18</v>
      </c>
      <c r="C70" s="8" t="s">
        <v>8</v>
      </c>
      <c r="D70" s="28" t="s">
        <v>31</v>
      </c>
      <c r="E70" s="12"/>
      <c r="F70" s="40">
        <f>F71</f>
        <v>38413.5</v>
      </c>
    </row>
    <row r="71" spans="1:6" ht="31.5">
      <c r="A71" s="22" t="s">
        <v>66</v>
      </c>
      <c r="B71" s="8" t="s">
        <v>18</v>
      </c>
      <c r="C71" s="8" t="s">
        <v>8</v>
      </c>
      <c r="D71" s="28" t="s">
        <v>31</v>
      </c>
      <c r="E71" s="8" t="s">
        <v>65</v>
      </c>
      <c r="F71" s="40">
        <v>38413.5</v>
      </c>
    </row>
    <row r="72" spans="1:6" ht="15.75">
      <c r="A72" s="22" t="s">
        <v>32</v>
      </c>
      <c r="B72" s="8" t="s">
        <v>18</v>
      </c>
      <c r="C72" s="8" t="s">
        <v>8</v>
      </c>
      <c r="D72" s="28" t="s">
        <v>33</v>
      </c>
      <c r="E72" s="12"/>
      <c r="F72" s="40">
        <f>F73</f>
        <v>6241.2</v>
      </c>
    </row>
    <row r="73" spans="1:6" ht="31.5">
      <c r="A73" s="22" t="s">
        <v>66</v>
      </c>
      <c r="B73" s="8" t="s">
        <v>18</v>
      </c>
      <c r="C73" s="8" t="s">
        <v>8</v>
      </c>
      <c r="D73" s="28" t="s">
        <v>33</v>
      </c>
      <c r="E73" s="8" t="s">
        <v>65</v>
      </c>
      <c r="F73" s="40">
        <v>6241.2</v>
      </c>
    </row>
    <row r="74" spans="1:6" ht="26.25" customHeight="1">
      <c r="A74" s="22" t="s">
        <v>88</v>
      </c>
      <c r="B74" s="8" t="s">
        <v>18</v>
      </c>
      <c r="C74" s="8" t="s">
        <v>8</v>
      </c>
      <c r="D74" s="28" t="s">
        <v>87</v>
      </c>
      <c r="E74" s="8"/>
      <c r="F74" s="40">
        <f>F75</f>
        <v>97.5</v>
      </c>
    </row>
    <row r="75" spans="1:6" ht="31.5" customHeight="1">
      <c r="A75" s="22" t="s">
        <v>66</v>
      </c>
      <c r="B75" s="8" t="s">
        <v>18</v>
      </c>
      <c r="C75" s="8" t="s">
        <v>8</v>
      </c>
      <c r="D75" s="28" t="s">
        <v>87</v>
      </c>
      <c r="E75" s="8" t="s">
        <v>65</v>
      </c>
      <c r="F75" s="40">
        <f>100-2.5</f>
        <v>97.5</v>
      </c>
    </row>
    <row r="76" spans="1:6" ht="31.5">
      <c r="A76" s="22" t="s">
        <v>34</v>
      </c>
      <c r="B76" s="8" t="s">
        <v>18</v>
      </c>
      <c r="C76" s="8" t="s">
        <v>8</v>
      </c>
      <c r="D76" s="28" t="s">
        <v>35</v>
      </c>
      <c r="E76" s="12"/>
      <c r="F76" s="40">
        <f>F77</f>
        <v>12341.5</v>
      </c>
    </row>
    <row r="77" spans="1:6" ht="31.5">
      <c r="A77" s="22" t="s">
        <v>66</v>
      </c>
      <c r="B77" s="8" t="s">
        <v>18</v>
      </c>
      <c r="C77" s="8" t="s">
        <v>8</v>
      </c>
      <c r="D77" s="28" t="s">
        <v>35</v>
      </c>
      <c r="E77" s="8" t="s">
        <v>65</v>
      </c>
      <c r="F77" s="40">
        <v>12341.5</v>
      </c>
    </row>
    <row r="78" spans="1:6" ht="31.5">
      <c r="A78" s="22" t="s">
        <v>73</v>
      </c>
      <c r="B78" s="8" t="s">
        <v>18</v>
      </c>
      <c r="C78" s="8" t="s">
        <v>8</v>
      </c>
      <c r="D78" s="28" t="s">
        <v>72</v>
      </c>
      <c r="E78" s="12"/>
      <c r="F78" s="40">
        <f>F79</f>
        <v>898.5</v>
      </c>
    </row>
    <row r="79" spans="1:6" ht="31.5">
      <c r="A79" s="22" t="s">
        <v>66</v>
      </c>
      <c r="B79" s="8" t="s">
        <v>18</v>
      </c>
      <c r="C79" s="8" t="s">
        <v>8</v>
      </c>
      <c r="D79" s="28" t="s">
        <v>72</v>
      </c>
      <c r="E79" s="8" t="s">
        <v>65</v>
      </c>
      <c r="F79" s="40">
        <v>898.5</v>
      </c>
    </row>
    <row r="80" spans="1:6" ht="31.5">
      <c r="A80" s="22" t="s">
        <v>74</v>
      </c>
      <c r="B80" s="8" t="s">
        <v>18</v>
      </c>
      <c r="C80" s="8" t="s">
        <v>8</v>
      </c>
      <c r="D80" s="28" t="s">
        <v>75</v>
      </c>
      <c r="E80" s="8"/>
      <c r="F80" s="40">
        <f>F81</f>
        <v>3900</v>
      </c>
    </row>
    <row r="81" spans="1:6" ht="31.5">
      <c r="A81" s="22" t="s">
        <v>66</v>
      </c>
      <c r="B81" s="8" t="s">
        <v>18</v>
      </c>
      <c r="C81" s="8" t="s">
        <v>8</v>
      </c>
      <c r="D81" s="28" t="s">
        <v>75</v>
      </c>
      <c r="E81" s="8" t="s">
        <v>65</v>
      </c>
      <c r="F81" s="40">
        <f>1500+2400</f>
        <v>3900</v>
      </c>
    </row>
    <row r="82" spans="1:6" ht="15.75">
      <c r="A82" s="25" t="s">
        <v>78</v>
      </c>
      <c r="B82" s="18" t="s">
        <v>80</v>
      </c>
      <c r="C82" s="37"/>
      <c r="D82" s="38"/>
      <c r="E82" s="37"/>
      <c r="F82" s="44">
        <f>F83</f>
        <v>3.78</v>
      </c>
    </row>
    <row r="83" spans="1:6" ht="47.25">
      <c r="A83" s="20" t="s">
        <v>79</v>
      </c>
      <c r="B83" s="5" t="s">
        <v>80</v>
      </c>
      <c r="C83" s="5" t="s">
        <v>18</v>
      </c>
      <c r="D83" s="27"/>
      <c r="E83" s="5"/>
      <c r="F83" s="40">
        <f>F84</f>
        <v>3.78</v>
      </c>
    </row>
    <row r="84" spans="1:6" ht="63">
      <c r="A84" s="22" t="s">
        <v>82</v>
      </c>
      <c r="B84" s="8" t="s">
        <v>80</v>
      </c>
      <c r="C84" s="8" t="s">
        <v>18</v>
      </c>
      <c r="D84" s="28" t="s">
        <v>81</v>
      </c>
      <c r="E84" s="8"/>
      <c r="F84" s="40">
        <f>F85</f>
        <v>3.78</v>
      </c>
    </row>
    <row r="85" spans="1:6" ht="31.5">
      <c r="A85" s="22" t="s">
        <v>66</v>
      </c>
      <c r="B85" s="8" t="s">
        <v>80</v>
      </c>
      <c r="C85" s="8" t="s">
        <v>18</v>
      </c>
      <c r="D85" s="28" t="s">
        <v>81</v>
      </c>
      <c r="E85" s="8" t="s">
        <v>65</v>
      </c>
      <c r="F85" s="40">
        <v>3.78</v>
      </c>
    </row>
    <row r="86" spans="1:6" s="4" customFormat="1" ht="15.75">
      <c r="A86" s="25" t="s">
        <v>36</v>
      </c>
      <c r="B86" s="18" t="s">
        <v>37</v>
      </c>
      <c r="C86" s="18"/>
      <c r="D86" s="33"/>
      <c r="E86" s="18"/>
      <c r="F86" s="44">
        <f>F87+F91</f>
        <v>18836.5</v>
      </c>
    </row>
    <row r="87" spans="1:6" s="7" customFormat="1" ht="15.75">
      <c r="A87" s="20" t="s">
        <v>38</v>
      </c>
      <c r="B87" s="5" t="s">
        <v>37</v>
      </c>
      <c r="C87" s="5" t="s">
        <v>7</v>
      </c>
      <c r="D87" s="27"/>
      <c r="E87" s="5"/>
      <c r="F87" s="39">
        <f>F88</f>
        <v>14614.5</v>
      </c>
    </row>
    <row r="88" spans="1:6" ht="15.75">
      <c r="A88" s="22" t="s">
        <v>67</v>
      </c>
      <c r="B88" s="8" t="s">
        <v>37</v>
      </c>
      <c r="C88" s="8" t="s">
        <v>7</v>
      </c>
      <c r="D88" s="28" t="s">
        <v>68</v>
      </c>
      <c r="E88" s="8"/>
      <c r="F88" s="40">
        <f>F89</f>
        <v>14614.5</v>
      </c>
    </row>
    <row r="89" spans="1:6" ht="126">
      <c r="A89" s="22" t="s">
        <v>86</v>
      </c>
      <c r="B89" s="8" t="s">
        <v>37</v>
      </c>
      <c r="C89" s="8" t="s">
        <v>7</v>
      </c>
      <c r="D89" s="28" t="s">
        <v>69</v>
      </c>
      <c r="E89" s="8"/>
      <c r="F89" s="40">
        <f>F90</f>
        <v>14614.5</v>
      </c>
    </row>
    <row r="90" spans="1:6" ht="15.75">
      <c r="A90" s="22" t="s">
        <v>67</v>
      </c>
      <c r="B90" s="8" t="s">
        <v>37</v>
      </c>
      <c r="C90" s="8" t="s">
        <v>7</v>
      </c>
      <c r="D90" s="28" t="s">
        <v>69</v>
      </c>
      <c r="E90" s="8" t="s">
        <v>49</v>
      </c>
      <c r="F90" s="40">
        <f>12174.5+2000+440</f>
        <v>14614.5</v>
      </c>
    </row>
    <row r="91" spans="1:6" s="7" customFormat="1" ht="15.75">
      <c r="A91" s="20" t="s">
        <v>53</v>
      </c>
      <c r="B91" s="5" t="s">
        <v>37</v>
      </c>
      <c r="C91" s="5" t="s">
        <v>21</v>
      </c>
      <c r="D91" s="28"/>
      <c r="E91" s="5"/>
      <c r="F91" s="39">
        <f>F92</f>
        <v>4222</v>
      </c>
    </row>
    <row r="92" spans="1:6" ht="15.75">
      <c r="A92" s="22" t="s">
        <v>67</v>
      </c>
      <c r="B92" s="8" t="s">
        <v>37</v>
      </c>
      <c r="C92" s="8" t="s">
        <v>21</v>
      </c>
      <c r="D92" s="28" t="s">
        <v>68</v>
      </c>
      <c r="E92" s="8"/>
      <c r="F92" s="40">
        <f>F93</f>
        <v>4222</v>
      </c>
    </row>
    <row r="93" spans="1:14" ht="126">
      <c r="A93" s="22" t="s">
        <v>86</v>
      </c>
      <c r="B93" s="8" t="s">
        <v>37</v>
      </c>
      <c r="C93" s="8" t="s">
        <v>21</v>
      </c>
      <c r="D93" s="28" t="s">
        <v>69</v>
      </c>
      <c r="E93" s="8"/>
      <c r="F93" s="40">
        <f>F94</f>
        <v>4222</v>
      </c>
      <c r="N93" s="54"/>
    </row>
    <row r="94" spans="1:6" ht="15.75">
      <c r="A94" s="22" t="s">
        <v>67</v>
      </c>
      <c r="B94" s="8" t="s">
        <v>37</v>
      </c>
      <c r="C94" s="8" t="s">
        <v>21</v>
      </c>
      <c r="D94" s="28" t="s">
        <v>69</v>
      </c>
      <c r="E94" s="8" t="s">
        <v>49</v>
      </c>
      <c r="F94" s="40">
        <v>4222</v>
      </c>
    </row>
    <row r="95" spans="1:6" ht="15.75">
      <c r="A95" s="25" t="s">
        <v>93</v>
      </c>
      <c r="B95" s="18" t="s">
        <v>97</v>
      </c>
      <c r="C95" s="18"/>
      <c r="D95" s="33"/>
      <c r="E95" s="18"/>
      <c r="F95" s="44">
        <f>F96</f>
        <v>250</v>
      </c>
    </row>
    <row r="96" spans="1:6" ht="15.75">
      <c r="A96" s="20" t="s">
        <v>94</v>
      </c>
      <c r="B96" s="5" t="s">
        <v>97</v>
      </c>
      <c r="C96" s="5" t="s">
        <v>8</v>
      </c>
      <c r="D96" s="31"/>
      <c r="E96" s="8"/>
      <c r="F96" s="40">
        <f>F97</f>
        <v>250</v>
      </c>
    </row>
    <row r="97" spans="1:6" ht="21" customHeight="1">
      <c r="A97" s="22" t="s">
        <v>95</v>
      </c>
      <c r="B97" s="8" t="s">
        <v>97</v>
      </c>
      <c r="C97" s="8" t="s">
        <v>8</v>
      </c>
      <c r="D97" s="28" t="s">
        <v>98</v>
      </c>
      <c r="E97" s="8"/>
      <c r="F97" s="40">
        <f>F98</f>
        <v>250</v>
      </c>
    </row>
    <row r="98" spans="1:6" ht="21" customHeight="1">
      <c r="A98" s="22" t="s">
        <v>96</v>
      </c>
      <c r="B98" s="8" t="s">
        <v>97</v>
      </c>
      <c r="C98" s="8" t="s">
        <v>8</v>
      </c>
      <c r="D98" s="28" t="s">
        <v>99</v>
      </c>
      <c r="E98" s="8"/>
      <c r="F98" s="40">
        <f>F99</f>
        <v>250</v>
      </c>
    </row>
    <row r="99" spans="1:6" ht="31.5">
      <c r="A99" s="22" t="s">
        <v>104</v>
      </c>
      <c r="B99" s="8" t="s">
        <v>97</v>
      </c>
      <c r="C99" s="8" t="s">
        <v>8</v>
      </c>
      <c r="D99" s="28" t="s">
        <v>99</v>
      </c>
      <c r="E99" s="8" t="s">
        <v>105</v>
      </c>
      <c r="F99" s="40">
        <v>250</v>
      </c>
    </row>
    <row r="100" spans="1:6" s="4" customFormat="1" ht="15.75">
      <c r="A100" s="25" t="s">
        <v>39</v>
      </c>
      <c r="B100" s="18" t="s">
        <v>40</v>
      </c>
      <c r="C100" s="18"/>
      <c r="D100" s="33"/>
      <c r="E100" s="18"/>
      <c r="F100" s="44">
        <f>F101+F105</f>
        <v>75233.1</v>
      </c>
    </row>
    <row r="101" spans="1:6" s="7" customFormat="1" ht="15.75">
      <c r="A101" s="20" t="s">
        <v>41</v>
      </c>
      <c r="B101" s="5" t="s">
        <v>40</v>
      </c>
      <c r="C101" s="5" t="s">
        <v>7</v>
      </c>
      <c r="D101" s="32"/>
      <c r="E101" s="5"/>
      <c r="F101" s="39">
        <f>F102</f>
        <v>74233.1</v>
      </c>
    </row>
    <row r="102" spans="1:6" ht="31.5">
      <c r="A102" s="22" t="s">
        <v>42</v>
      </c>
      <c r="B102" s="8" t="s">
        <v>40</v>
      </c>
      <c r="C102" s="8" t="s">
        <v>7</v>
      </c>
      <c r="D102" s="28" t="s">
        <v>43</v>
      </c>
      <c r="E102" s="8"/>
      <c r="F102" s="40">
        <f>F103</f>
        <v>74233.1</v>
      </c>
    </row>
    <row r="103" spans="1:6" ht="31.5">
      <c r="A103" s="22" t="s">
        <v>52</v>
      </c>
      <c r="B103" s="8" t="s">
        <v>40</v>
      </c>
      <c r="C103" s="8" t="s">
        <v>7</v>
      </c>
      <c r="D103" s="28" t="s">
        <v>44</v>
      </c>
      <c r="E103" s="8"/>
      <c r="F103" s="40">
        <f>F104</f>
        <v>74233.1</v>
      </c>
    </row>
    <row r="104" spans="1:6" ht="47.25">
      <c r="A104" s="22" t="s">
        <v>70</v>
      </c>
      <c r="B104" s="8" t="s">
        <v>40</v>
      </c>
      <c r="C104" s="8" t="s">
        <v>7</v>
      </c>
      <c r="D104" s="28" t="s">
        <v>44</v>
      </c>
      <c r="E104" s="8" t="s">
        <v>71</v>
      </c>
      <c r="F104" s="40">
        <v>74233.1</v>
      </c>
    </row>
    <row r="105" spans="1:6" ht="15.75">
      <c r="A105" s="22" t="s">
        <v>67</v>
      </c>
      <c r="B105" s="8" t="s">
        <v>40</v>
      </c>
      <c r="C105" s="8" t="s">
        <v>7</v>
      </c>
      <c r="D105" s="28" t="s">
        <v>68</v>
      </c>
      <c r="E105" s="8"/>
      <c r="F105" s="40">
        <f>F106</f>
        <v>1000</v>
      </c>
    </row>
    <row r="106" spans="1:6" ht="126">
      <c r="A106" s="22" t="s">
        <v>108</v>
      </c>
      <c r="B106" s="8" t="s">
        <v>40</v>
      </c>
      <c r="C106" s="8" t="s">
        <v>7</v>
      </c>
      <c r="D106" s="28" t="s">
        <v>69</v>
      </c>
      <c r="E106" s="8"/>
      <c r="F106" s="40">
        <f>F107</f>
        <v>1000</v>
      </c>
    </row>
    <row r="107" spans="1:6" ht="16.5" thickBot="1">
      <c r="A107" s="45" t="s">
        <v>67</v>
      </c>
      <c r="B107" s="46" t="s">
        <v>40</v>
      </c>
      <c r="C107" s="46" t="s">
        <v>7</v>
      </c>
      <c r="D107" s="28" t="s">
        <v>69</v>
      </c>
      <c r="E107" s="46" t="s">
        <v>49</v>
      </c>
      <c r="F107" s="47">
        <v>1000</v>
      </c>
    </row>
    <row r="108" spans="1:6" ht="16.5" thickBot="1">
      <c r="A108" s="34" t="s">
        <v>45</v>
      </c>
      <c r="B108" s="35"/>
      <c r="C108" s="35"/>
      <c r="D108" s="35"/>
      <c r="E108" s="35"/>
      <c r="F108" s="48">
        <f>F16+F52+F86+F100+F82+F44+F95</f>
        <v>228018.611</v>
      </c>
    </row>
    <row r="112" ht="15.75">
      <c r="F112" s="54"/>
    </row>
  </sheetData>
  <sheetProtection/>
  <mergeCells count="12">
    <mergeCell ref="D14:D15"/>
    <mergeCell ref="E14:E15"/>
    <mergeCell ref="A7:F7"/>
    <mergeCell ref="A8:F8"/>
    <mergeCell ref="A9:F9"/>
    <mergeCell ref="A10:F10"/>
    <mergeCell ref="A11:F11"/>
    <mergeCell ref="F14:F15"/>
    <mergeCell ref="A13:E13"/>
    <mergeCell ref="A14:A15"/>
    <mergeCell ref="B14:B15"/>
    <mergeCell ref="C14:C15"/>
  </mergeCells>
  <printOptions horizontalCentered="1"/>
  <pageMargins left="0.31496062992125984" right="0.2362204724409449" top="0.31496062992125984" bottom="0.2755905511811024" header="0.35433070866141736" footer="0.1968503937007874"/>
  <pageSetup fitToHeight="3" fitToWidth="1" horizontalDpi="600" verticalDpi="600" orientation="portrait" paperSize="9" scale="70" r:id="rId1"/>
  <rowBreaks count="1" manualBreakCount="1"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Org</cp:lastModifiedBy>
  <cp:lastPrinted>2015-02-16T11:25:33Z</cp:lastPrinted>
  <dcterms:created xsi:type="dcterms:W3CDTF">2011-11-01T06:15:33Z</dcterms:created>
  <dcterms:modified xsi:type="dcterms:W3CDTF">2015-03-23T05:48:02Z</dcterms:modified>
  <cp:category/>
  <cp:version/>
  <cp:contentType/>
  <cp:contentStatus/>
</cp:coreProperties>
</file>